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560" windowWidth="25040" windowHeight="11740" tabRatio="500" activeTab="0"/>
  </bookViews>
  <sheets>
    <sheet name="Mower-Gasoline" sheetId="1" r:id="rId1"/>
    <sheet name="Mower-Diesel" sheetId="2" r:id="rId2"/>
  </sheets>
  <definedNames/>
  <calcPr fullCalcOnLoad="1"/>
</workbook>
</file>

<file path=xl/sharedStrings.xml><?xml version="1.0" encoding="utf-8"?>
<sst xmlns="http://schemas.openxmlformats.org/spreadsheetml/2006/main" count="52" uniqueCount="34">
  <si>
    <t>Price per Gallon of Propane</t>
  </si>
  <si>
    <t>Number of Mowers Purchased</t>
  </si>
  <si>
    <t>Inputs</t>
  </si>
  <si>
    <t>Results</t>
  </si>
  <si>
    <t>Assumed Inputs</t>
  </si>
  <si>
    <t xml:space="preserve">Propane Fuel Consumption (gallons/hour) </t>
  </si>
  <si>
    <t xml:space="preserve">Gasoline Fuel Consumption (gallons/hour) </t>
  </si>
  <si>
    <t xml:space="preserve">Diesel Fuel Consumption (gallons/hour) </t>
  </si>
  <si>
    <t>Price per Gallon of Diesel</t>
  </si>
  <si>
    <t>Price per Gallon of Gasoline</t>
  </si>
  <si>
    <t>Propane Fuel Cost per Hour of Mowing*</t>
  </si>
  <si>
    <t>Diesel Fuel Cost per Hour of Mowing*</t>
  </si>
  <si>
    <t>**Based on annual fuel savings and cost per mower for each mower purchased. Any available incentives are not factored into total savings.</t>
  </si>
  <si>
    <t>PROPANE MOWER CALCULATOR</t>
  </si>
  <si>
    <t>Propane Mower Purchase Amount</t>
  </si>
  <si>
    <t>Diesel Mower Purchase Amount</t>
  </si>
  <si>
    <t>Gasoline Mower Purchase Amount</t>
  </si>
  <si>
    <t>Annual Fuel Cost for Propane</t>
  </si>
  <si>
    <t>Annual Fuel Cost for Diesel</t>
  </si>
  <si>
    <t>DIESEL COMPARISON</t>
  </si>
  <si>
    <t>GASOLINE COMPARISON</t>
  </si>
  <si>
    <t>Gasoline Fuel Cost per Hour of Mowing*</t>
  </si>
  <si>
    <t>Annual Fuel Cost for Gasoline</t>
  </si>
  <si>
    <t>Total Hours Mowed per Year (per mower)</t>
  </si>
  <si>
    <t>Total 1-Year Savings Using Propane**</t>
  </si>
  <si>
    <t>*Includes assumed inputs based on industry averages for fuel consumption (gallons/hour).</t>
  </si>
  <si>
    <t>3-Year Fuel Cost for Propane</t>
  </si>
  <si>
    <t>3-Year Fuel Cost for Gasoline</t>
  </si>
  <si>
    <t>5-Year Fuel Cost for Propane</t>
  </si>
  <si>
    <t>5-Year Fuel Cost for Gasoline</t>
  </si>
  <si>
    <t>Total 3-Year Savings Using Propane**</t>
  </si>
  <si>
    <t>Total 5-Year Savings Using Propane**</t>
  </si>
  <si>
    <t>3-Year Fuel Cost for Diesel</t>
  </si>
  <si>
    <t>5-Year Fuel Cost for Diesel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</si>
</sst>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9">
    <font>
      <sz val="12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1"/>
      <color indexed="8"/>
      <name val="Arial"/>
      <family val="0"/>
    </font>
    <font>
      <b/>
      <sz val="12"/>
      <color indexed="8"/>
      <name val="Arial"/>
      <family val="0"/>
    </font>
    <font>
      <i/>
      <sz val="8"/>
      <color indexed="8"/>
      <name val="Arial"/>
      <family val="0"/>
    </font>
    <font>
      <b/>
      <sz val="18"/>
      <color indexed="9"/>
      <name val="Arial"/>
      <family val="0"/>
    </font>
    <font>
      <b/>
      <sz val="14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Arial"/>
      <family val="0"/>
    </font>
    <font>
      <b/>
      <sz val="12"/>
      <color theme="1"/>
      <name val="Arial"/>
      <family val="0"/>
    </font>
    <font>
      <i/>
      <sz val="8"/>
      <color theme="1"/>
      <name val="Arial"/>
      <family val="0"/>
    </font>
    <font>
      <b/>
      <sz val="14"/>
      <color theme="0"/>
      <name val="Arial"/>
      <family val="0"/>
    </font>
    <font>
      <b/>
      <sz val="18"/>
      <color theme="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6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4" fillId="0" borderId="0" xfId="56" applyFont="1">
      <alignment/>
      <protection/>
    </xf>
    <xf numFmtId="0" fontId="45" fillId="0" borderId="0" xfId="56" applyFont="1">
      <alignment/>
      <protection/>
    </xf>
    <xf numFmtId="0" fontId="44" fillId="0" borderId="0" xfId="56" applyFont="1" applyBorder="1">
      <alignment/>
      <protection/>
    </xf>
    <xf numFmtId="0" fontId="44" fillId="33" borderId="0" xfId="56" applyFont="1" applyFill="1">
      <alignment/>
      <protection/>
    </xf>
    <xf numFmtId="0" fontId="44" fillId="33" borderId="10" xfId="56" applyFont="1" applyFill="1" applyBorder="1">
      <alignment/>
      <protection/>
    </xf>
    <xf numFmtId="0" fontId="44" fillId="33" borderId="0" xfId="56" applyFont="1" applyFill="1" applyBorder="1">
      <alignment/>
      <protection/>
    </xf>
    <xf numFmtId="0" fontId="45" fillId="0" borderId="10" xfId="56" applyFont="1" applyBorder="1">
      <alignment/>
      <protection/>
    </xf>
    <xf numFmtId="0" fontId="45" fillId="0" borderId="0" xfId="56" applyFont="1" applyBorder="1">
      <alignment/>
      <protection/>
    </xf>
    <xf numFmtId="0" fontId="44" fillId="0" borderId="10" xfId="56" applyFont="1" applyBorder="1">
      <alignment/>
      <protection/>
    </xf>
    <xf numFmtId="0" fontId="44" fillId="0" borderId="11" xfId="56" applyFont="1" applyBorder="1">
      <alignment/>
      <protection/>
    </xf>
    <xf numFmtId="0" fontId="44" fillId="0" borderId="12" xfId="56" applyFont="1" applyBorder="1">
      <alignment/>
      <protection/>
    </xf>
    <xf numFmtId="0" fontId="44" fillId="33" borderId="0" xfId="56" applyFont="1" applyFill="1" applyBorder="1" applyAlignment="1">
      <alignment horizontal="left"/>
      <protection/>
    </xf>
    <xf numFmtId="0" fontId="45" fillId="0" borderId="0" xfId="56" applyFont="1" applyBorder="1" applyAlignment="1">
      <alignment horizontal="left"/>
      <protection/>
    </xf>
    <xf numFmtId="0" fontId="44" fillId="0" borderId="0" xfId="56" applyFont="1" applyBorder="1" applyAlignment="1">
      <alignment horizontal="left"/>
      <protection/>
    </xf>
    <xf numFmtId="164" fontId="44" fillId="0" borderId="0" xfId="56" applyNumberFormat="1" applyFont="1" applyBorder="1" applyAlignment="1" applyProtection="1">
      <alignment horizontal="left"/>
      <protection hidden="1"/>
    </xf>
    <xf numFmtId="0" fontId="44" fillId="0" borderId="0" xfId="56" applyFont="1" applyBorder="1" applyAlignment="1" applyProtection="1">
      <alignment horizontal="left"/>
      <protection hidden="1"/>
    </xf>
    <xf numFmtId="165" fontId="44" fillId="0" borderId="0" xfId="56" applyNumberFormat="1" applyFont="1" applyBorder="1" applyAlignment="1" applyProtection="1">
      <alignment horizontal="left"/>
      <protection hidden="1"/>
    </xf>
    <xf numFmtId="0" fontId="44" fillId="0" borderId="0" xfId="56" applyFont="1" applyAlignment="1">
      <alignment horizontal="left"/>
      <protection/>
    </xf>
    <xf numFmtId="3" fontId="44" fillId="0" borderId="12" xfId="56" applyNumberFormat="1" applyFont="1" applyBorder="1" applyAlignment="1" applyProtection="1">
      <alignment horizontal="left"/>
      <protection locked="0"/>
    </xf>
    <xf numFmtId="164" fontId="44" fillId="0" borderId="12" xfId="56" applyNumberFormat="1" applyFont="1" applyBorder="1" applyAlignment="1" applyProtection="1">
      <alignment horizontal="left"/>
      <protection locked="0"/>
    </xf>
    <xf numFmtId="165" fontId="44" fillId="0" borderId="12" xfId="56" applyNumberFormat="1" applyFont="1" applyBorder="1" applyAlignment="1" applyProtection="1">
      <alignment horizontal="left"/>
      <protection locked="0"/>
    </xf>
    <xf numFmtId="164" fontId="44" fillId="0" borderId="0" xfId="56" applyNumberFormat="1" applyFont="1" applyBorder="1" applyAlignment="1">
      <alignment horizontal="left"/>
      <protection/>
    </xf>
    <xf numFmtId="2" fontId="44" fillId="0" borderId="12" xfId="56" applyNumberFormat="1" applyFont="1" applyBorder="1" applyAlignment="1">
      <alignment horizontal="left"/>
      <protection/>
    </xf>
    <xf numFmtId="2" fontId="44" fillId="0" borderId="0" xfId="56" applyNumberFormat="1" applyFont="1" applyBorder="1" applyAlignment="1">
      <alignment horizontal="left"/>
      <protection/>
    </xf>
    <xf numFmtId="164" fontId="44" fillId="0" borderId="0" xfId="56" applyNumberFormat="1" applyFont="1" applyBorder="1" applyAlignment="1" applyProtection="1">
      <alignment horizontal="left"/>
      <protection/>
    </xf>
    <xf numFmtId="0" fontId="44" fillId="0" borderId="0" xfId="56" applyFont="1" applyBorder="1" applyAlignment="1" applyProtection="1">
      <alignment horizontal="left"/>
      <protection/>
    </xf>
    <xf numFmtId="0" fontId="45" fillId="0" borderId="0" xfId="56" applyFont="1" applyBorder="1" applyProtection="1">
      <alignment/>
      <protection hidden="1"/>
    </xf>
    <xf numFmtId="0" fontId="45" fillId="0" borderId="0" xfId="56" applyFont="1" applyBorder="1" applyAlignment="1" applyProtection="1">
      <alignment horizontal="left"/>
      <protection hidden="1"/>
    </xf>
    <xf numFmtId="0" fontId="45" fillId="0" borderId="0" xfId="56" applyFont="1" applyBorder="1" applyAlignment="1" applyProtection="1">
      <alignment horizontal="center"/>
      <protection hidden="1"/>
    </xf>
    <xf numFmtId="0" fontId="44" fillId="0" borderId="0" xfId="56" applyFont="1" applyBorder="1" applyProtection="1">
      <alignment/>
      <protection hidden="1"/>
    </xf>
    <xf numFmtId="0" fontId="44" fillId="34" borderId="13" xfId="56" applyFont="1" applyFill="1" applyBorder="1">
      <alignment/>
      <protection/>
    </xf>
    <xf numFmtId="0" fontId="44" fillId="34" borderId="14" xfId="56" applyFont="1" applyFill="1" applyBorder="1">
      <alignment/>
      <protection/>
    </xf>
    <xf numFmtId="0" fontId="44" fillId="34" borderId="14" xfId="56" applyFont="1" applyFill="1" applyBorder="1" applyAlignment="1">
      <alignment horizontal="left"/>
      <protection/>
    </xf>
    <xf numFmtId="0" fontId="44" fillId="34" borderId="15" xfId="56" applyFont="1" applyFill="1" applyBorder="1">
      <alignment/>
      <protection/>
    </xf>
    <xf numFmtId="0" fontId="44" fillId="34" borderId="10" xfId="56" applyFont="1" applyFill="1" applyBorder="1">
      <alignment/>
      <protection/>
    </xf>
    <xf numFmtId="0" fontId="44" fillId="34" borderId="0" xfId="56" applyFont="1" applyFill="1" applyBorder="1">
      <alignment/>
      <protection/>
    </xf>
    <xf numFmtId="0" fontId="44" fillId="34" borderId="0" xfId="56" applyFont="1" applyFill="1" applyBorder="1" applyAlignment="1">
      <alignment horizontal="left"/>
      <protection/>
    </xf>
    <xf numFmtId="0" fontId="44" fillId="34" borderId="16" xfId="56" applyFont="1" applyFill="1" applyBorder="1">
      <alignment/>
      <protection/>
    </xf>
    <xf numFmtId="0" fontId="44" fillId="33" borderId="0" xfId="56" applyFont="1" applyFill="1" applyBorder="1" applyProtection="1">
      <alignment/>
      <protection hidden="1"/>
    </xf>
    <xf numFmtId="0" fontId="44" fillId="33" borderId="0" xfId="56" applyFont="1" applyFill="1" applyBorder="1" applyAlignment="1" applyProtection="1">
      <alignment horizontal="left"/>
      <protection hidden="1"/>
    </xf>
    <xf numFmtId="0" fontId="44" fillId="33" borderId="16" xfId="56" applyFont="1" applyFill="1" applyBorder="1" applyProtection="1">
      <alignment/>
      <protection hidden="1"/>
    </xf>
    <xf numFmtId="0" fontId="45" fillId="0" borderId="16" xfId="56" applyFont="1" applyBorder="1" applyProtection="1">
      <alignment/>
      <protection hidden="1"/>
    </xf>
    <xf numFmtId="0" fontId="44" fillId="0" borderId="16" xfId="56" applyFont="1" applyBorder="1" applyProtection="1">
      <alignment/>
      <protection hidden="1"/>
    </xf>
    <xf numFmtId="0" fontId="46" fillId="0" borderId="0" xfId="56" applyFont="1" applyBorder="1" applyProtection="1">
      <alignment/>
      <protection hidden="1"/>
    </xf>
    <xf numFmtId="0" fontId="44" fillId="0" borderId="12" xfId="56" applyFont="1" applyBorder="1" applyProtection="1">
      <alignment/>
      <protection hidden="1"/>
    </xf>
    <xf numFmtId="0" fontId="44" fillId="0" borderId="17" xfId="56" applyFont="1" applyBorder="1" applyProtection="1">
      <alignment/>
      <protection hidden="1"/>
    </xf>
    <xf numFmtId="0" fontId="47" fillId="34" borderId="0" xfId="56" applyFont="1" applyFill="1" applyBorder="1">
      <alignment/>
      <protection/>
    </xf>
    <xf numFmtId="0" fontId="44" fillId="0" borderId="0" xfId="56" applyFont="1" applyBorder="1">
      <alignment/>
      <protection/>
    </xf>
    <xf numFmtId="0" fontId="48" fillId="34" borderId="0" xfId="56" applyFont="1" applyFill="1" applyBorder="1" applyAlignment="1">
      <alignment horizontal="center"/>
      <protection/>
    </xf>
    <xf numFmtId="0" fontId="46" fillId="0" borderId="12" xfId="56" applyFont="1" applyBorder="1" applyAlignment="1" applyProtection="1">
      <alignment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295275</xdr:colOff>
      <xdr:row>1</xdr:row>
      <xdr:rowOff>28575</xdr:rowOff>
    </xdr:from>
    <xdr:to>
      <xdr:col>11</xdr:col>
      <xdr:colOff>561975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190500"/>
          <a:ext cx="2152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295275</xdr:colOff>
      <xdr:row>1</xdr:row>
      <xdr:rowOff>28575</xdr:rowOff>
    </xdr:from>
    <xdr:to>
      <xdr:col>11</xdr:col>
      <xdr:colOff>561975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190500"/>
          <a:ext cx="2152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tabSelected="1" workbookViewId="0" topLeftCell="A1">
      <selection activeCell="E13" sqref="E13"/>
    </sheetView>
  </sheetViews>
  <sheetFormatPr defaultColWidth="8.875" defaultRowHeight="15.75"/>
  <cols>
    <col min="1" max="1" width="5.00390625" style="1" customWidth="1"/>
    <col min="2" max="2" width="25.125" style="1" customWidth="1"/>
    <col min="3" max="3" width="7.875" style="1" customWidth="1"/>
    <col min="4" max="4" width="5.50390625" style="1" customWidth="1"/>
    <col min="5" max="5" width="13.00390625" style="18" customWidth="1"/>
    <col min="6" max="6" width="8.00390625" style="1" customWidth="1"/>
    <col min="7" max="7" width="14.875" style="1" customWidth="1"/>
    <col min="8" max="8" width="21.625" style="1" customWidth="1"/>
    <col min="9" max="9" width="9.125" style="18" customWidth="1"/>
    <col min="10" max="10" width="13.375" style="1" customWidth="1"/>
    <col min="11" max="11" width="11.375" style="1" customWidth="1"/>
    <col min="12" max="12" width="12.875" style="1" customWidth="1"/>
    <col min="13" max="16384" width="8.875" style="1" customWidth="1"/>
  </cols>
  <sheetData>
    <row r="1" spans="1:12" ht="12.75">
      <c r="A1" s="31"/>
      <c r="B1" s="32"/>
      <c r="C1" s="32"/>
      <c r="D1" s="32"/>
      <c r="E1" s="33"/>
      <c r="F1" s="32"/>
      <c r="G1" s="32"/>
      <c r="H1" s="32"/>
      <c r="I1" s="33"/>
      <c r="J1" s="32"/>
      <c r="K1" s="32"/>
      <c r="L1" s="34"/>
    </row>
    <row r="2" spans="1:12" ht="12.75" customHeight="1">
      <c r="A2" s="35"/>
      <c r="B2" s="36"/>
      <c r="C2" s="36"/>
      <c r="D2" s="49" t="s">
        <v>13</v>
      </c>
      <c r="E2" s="49"/>
      <c r="F2" s="49"/>
      <c r="G2" s="49"/>
      <c r="H2" s="49"/>
      <c r="I2" s="37"/>
      <c r="J2" s="36"/>
      <c r="K2" s="36"/>
      <c r="L2" s="38"/>
    </row>
    <row r="3" spans="1:12" ht="12.75" customHeight="1">
      <c r="A3" s="35"/>
      <c r="B3" s="36"/>
      <c r="C3" s="36"/>
      <c r="D3" s="49"/>
      <c r="E3" s="49"/>
      <c r="F3" s="49"/>
      <c r="G3" s="49"/>
      <c r="H3" s="49"/>
      <c r="I3" s="37"/>
      <c r="J3" s="36"/>
      <c r="K3" s="36"/>
      <c r="L3" s="38"/>
    </row>
    <row r="4" spans="1:12" ht="18">
      <c r="A4" s="35"/>
      <c r="B4" s="36"/>
      <c r="C4" s="36"/>
      <c r="D4" s="36"/>
      <c r="E4" s="37"/>
      <c r="F4" s="47" t="s">
        <v>20</v>
      </c>
      <c r="G4" s="36"/>
      <c r="H4" s="36"/>
      <c r="I4" s="37"/>
      <c r="J4" s="36"/>
      <c r="K4" s="36"/>
      <c r="L4" s="38"/>
    </row>
    <row r="5" spans="1:12" ht="12.75">
      <c r="A5" s="35"/>
      <c r="B5" s="36"/>
      <c r="C5" s="36"/>
      <c r="D5" s="36"/>
      <c r="E5" s="37"/>
      <c r="F5" s="36"/>
      <c r="G5" s="36"/>
      <c r="H5" s="36"/>
      <c r="I5" s="37"/>
      <c r="J5" s="36"/>
      <c r="K5" s="36"/>
      <c r="L5" s="38"/>
    </row>
    <row r="6" spans="1:12" ht="12.75">
      <c r="A6" s="35"/>
      <c r="B6" s="36"/>
      <c r="C6" s="36"/>
      <c r="D6" s="36"/>
      <c r="E6" s="37"/>
      <c r="F6" s="36"/>
      <c r="G6" s="36"/>
      <c r="H6" s="36"/>
      <c r="I6" s="37"/>
      <c r="J6" s="36"/>
      <c r="K6" s="36"/>
      <c r="L6" s="38"/>
    </row>
    <row r="7" spans="1:12" s="4" customFormat="1" ht="7.5" customHeight="1">
      <c r="A7" s="5"/>
      <c r="B7" s="6"/>
      <c r="C7" s="6"/>
      <c r="D7" s="6"/>
      <c r="E7" s="12"/>
      <c r="F7" s="39"/>
      <c r="G7" s="39"/>
      <c r="H7" s="39"/>
      <c r="I7" s="40"/>
      <c r="J7" s="39"/>
      <c r="K7" s="39"/>
      <c r="L7" s="41"/>
    </row>
    <row r="8" spans="1:12" s="2" customFormat="1" ht="15.75">
      <c r="A8" s="7"/>
      <c r="B8" s="8" t="s">
        <v>2</v>
      </c>
      <c r="C8" s="8"/>
      <c r="D8" s="8"/>
      <c r="E8" s="13"/>
      <c r="F8" s="27"/>
      <c r="G8" s="27" t="s">
        <v>3</v>
      </c>
      <c r="H8" s="27"/>
      <c r="I8" s="28"/>
      <c r="J8" s="27"/>
      <c r="K8" s="27"/>
      <c r="L8" s="42"/>
    </row>
    <row r="9" spans="1:12" ht="6" customHeight="1">
      <c r="A9" s="9"/>
      <c r="B9" s="3"/>
      <c r="C9" s="3"/>
      <c r="D9" s="3"/>
      <c r="E9" s="14"/>
      <c r="F9" s="30"/>
      <c r="G9" s="29"/>
      <c r="H9" s="30"/>
      <c r="I9" s="16"/>
      <c r="J9" s="30"/>
      <c r="K9" s="30"/>
      <c r="L9" s="43"/>
    </row>
    <row r="10" spans="1:12" ht="12.75">
      <c r="A10" s="9"/>
      <c r="B10" s="48" t="s">
        <v>23</v>
      </c>
      <c r="C10" s="3"/>
      <c r="D10" s="3"/>
      <c r="E10" s="19">
        <v>1000</v>
      </c>
      <c r="F10" s="30"/>
      <c r="G10" s="30" t="s">
        <v>10</v>
      </c>
      <c r="H10" s="30"/>
      <c r="I10" s="15">
        <f>(E14*E25)*E12</f>
        <v>54.400000000000006</v>
      </c>
      <c r="J10" s="30"/>
      <c r="K10" s="30"/>
      <c r="L10" s="43"/>
    </row>
    <row r="11" spans="1:12" ht="12.75">
      <c r="A11" s="9"/>
      <c r="B11" s="3"/>
      <c r="C11" s="3"/>
      <c r="D11" s="3"/>
      <c r="E11" s="25"/>
      <c r="F11" s="30"/>
      <c r="G11" s="30" t="s">
        <v>21</v>
      </c>
      <c r="H11" s="30"/>
      <c r="I11" s="15">
        <f>(E16*E26)*E12</f>
        <v>94.9</v>
      </c>
      <c r="J11" s="30"/>
      <c r="K11" s="30"/>
      <c r="L11" s="43"/>
    </row>
    <row r="12" spans="1:12" ht="12.75">
      <c r="A12" s="9"/>
      <c r="B12" s="3" t="s">
        <v>1</v>
      </c>
      <c r="C12" s="3"/>
      <c r="D12" s="3"/>
      <c r="E12" s="19">
        <v>20</v>
      </c>
      <c r="F12" s="30"/>
      <c r="G12" s="30"/>
      <c r="H12" s="30"/>
      <c r="I12" s="16"/>
      <c r="J12" s="30"/>
      <c r="K12" s="30"/>
      <c r="L12" s="43"/>
    </row>
    <row r="13" spans="1:12" ht="12.75">
      <c r="A13" s="9"/>
      <c r="B13" s="3"/>
      <c r="C13" s="3"/>
      <c r="D13" s="3"/>
      <c r="E13" s="26"/>
      <c r="F13" s="30"/>
      <c r="G13" s="30" t="s">
        <v>17</v>
      </c>
      <c r="H13" s="30"/>
      <c r="I13" s="17">
        <f>(I10*E10)</f>
        <v>54400.00000000001</v>
      </c>
      <c r="J13" s="30"/>
      <c r="K13" s="30"/>
      <c r="L13" s="43"/>
    </row>
    <row r="14" spans="1:12" ht="12.75">
      <c r="A14" s="9"/>
      <c r="B14" s="3" t="s">
        <v>0</v>
      </c>
      <c r="C14" s="3"/>
      <c r="D14" s="3"/>
      <c r="E14" s="20">
        <v>2</v>
      </c>
      <c r="F14" s="30"/>
      <c r="G14" s="30" t="s">
        <v>22</v>
      </c>
      <c r="H14" s="30"/>
      <c r="I14" s="17">
        <f>(I11*E10)</f>
        <v>94900</v>
      </c>
      <c r="J14" s="30"/>
      <c r="K14" s="30"/>
      <c r="L14" s="43"/>
    </row>
    <row r="15" spans="1:12" ht="12.75">
      <c r="A15" s="9"/>
      <c r="B15" s="3"/>
      <c r="C15" s="3"/>
      <c r="D15" s="3"/>
      <c r="E15" s="26"/>
      <c r="F15" s="30"/>
      <c r="G15" s="30"/>
      <c r="H15" s="30"/>
      <c r="I15" s="16"/>
      <c r="J15" s="30"/>
      <c r="K15" s="30"/>
      <c r="L15" s="43"/>
    </row>
    <row r="16" spans="1:12" ht="12.75">
      <c r="A16" s="9"/>
      <c r="B16" s="3" t="s">
        <v>9</v>
      </c>
      <c r="C16" s="3"/>
      <c r="D16" s="3"/>
      <c r="E16" s="20">
        <v>3.65</v>
      </c>
      <c r="F16" s="30"/>
      <c r="G16" s="30" t="s">
        <v>26</v>
      </c>
      <c r="H16" s="30"/>
      <c r="I16" s="17">
        <f>I13*3</f>
        <v>163200.00000000003</v>
      </c>
      <c r="J16" s="30"/>
      <c r="K16" s="30"/>
      <c r="L16" s="43"/>
    </row>
    <row r="17" spans="1:12" ht="12.75">
      <c r="A17" s="9"/>
      <c r="B17" s="3"/>
      <c r="C17" s="3"/>
      <c r="D17" s="3"/>
      <c r="E17" s="25"/>
      <c r="F17" s="30"/>
      <c r="G17" s="30" t="s">
        <v>27</v>
      </c>
      <c r="H17" s="30"/>
      <c r="I17" s="17">
        <f>I14*3</f>
        <v>284700</v>
      </c>
      <c r="J17" s="30"/>
      <c r="K17" s="30"/>
      <c r="L17" s="43"/>
    </row>
    <row r="18" spans="1:12" ht="12.75">
      <c r="A18" s="9"/>
      <c r="B18" s="3" t="s">
        <v>14</v>
      </c>
      <c r="C18" s="3"/>
      <c r="D18" s="3"/>
      <c r="E18" s="21">
        <v>10500</v>
      </c>
      <c r="F18" s="30"/>
      <c r="G18" s="30"/>
      <c r="H18" s="30"/>
      <c r="I18" s="16"/>
      <c r="J18" s="30"/>
      <c r="K18" s="30"/>
      <c r="L18" s="43"/>
    </row>
    <row r="19" spans="1:12" ht="12.75">
      <c r="A19" s="9"/>
      <c r="B19" s="3"/>
      <c r="C19" s="3"/>
      <c r="D19" s="3"/>
      <c r="E19" s="25"/>
      <c r="F19" s="30"/>
      <c r="G19" s="30" t="s">
        <v>28</v>
      </c>
      <c r="H19" s="30"/>
      <c r="I19" s="17">
        <f>I13*5</f>
        <v>272000.00000000006</v>
      </c>
      <c r="J19" s="30"/>
      <c r="K19" s="30"/>
      <c r="L19" s="43"/>
    </row>
    <row r="20" spans="1:12" ht="12.75">
      <c r="A20" s="9"/>
      <c r="B20" s="3" t="s">
        <v>16</v>
      </c>
      <c r="C20" s="3"/>
      <c r="D20" s="3"/>
      <c r="E20" s="21">
        <v>10500</v>
      </c>
      <c r="F20" s="30"/>
      <c r="G20" s="30" t="s">
        <v>29</v>
      </c>
      <c r="H20" s="30"/>
      <c r="I20" s="17">
        <f>I14*5</f>
        <v>474500</v>
      </c>
      <c r="J20" s="30"/>
      <c r="K20" s="30"/>
      <c r="L20" s="43"/>
    </row>
    <row r="21" spans="1:12" ht="12.75">
      <c r="A21" s="9"/>
      <c r="B21" s="3"/>
      <c r="C21" s="3"/>
      <c r="D21" s="3"/>
      <c r="E21" s="22"/>
      <c r="F21" s="30"/>
      <c r="G21" s="30"/>
      <c r="H21" s="30"/>
      <c r="I21" s="16"/>
      <c r="J21" s="30"/>
      <c r="K21" s="30"/>
      <c r="L21" s="43"/>
    </row>
    <row r="22" spans="1:12" ht="12.75">
      <c r="A22" s="9"/>
      <c r="B22" s="3"/>
      <c r="C22" s="3"/>
      <c r="D22" s="3"/>
      <c r="E22" s="22"/>
      <c r="F22" s="30"/>
      <c r="G22" s="30" t="s">
        <v>24</v>
      </c>
      <c r="H22" s="30"/>
      <c r="I22" s="17">
        <f>(((E20*E12)-(E18*E12))+(I14-I13))</f>
        <v>40499.99999999999</v>
      </c>
      <c r="J22" s="30"/>
      <c r="K22" s="30"/>
      <c r="L22" s="43"/>
    </row>
    <row r="23" spans="1:12" ht="15.75">
      <c r="A23" s="9"/>
      <c r="B23" s="8" t="s">
        <v>4</v>
      </c>
      <c r="C23" s="3"/>
      <c r="D23" s="3"/>
      <c r="E23" s="22"/>
      <c r="F23" s="30"/>
      <c r="G23" s="30" t="s">
        <v>30</v>
      </c>
      <c r="H23" s="30"/>
      <c r="I23" s="17">
        <f>(((E20*E12)-(E18*E12))+(I14-I13)*3)</f>
        <v>121499.99999999997</v>
      </c>
      <c r="J23" s="30"/>
      <c r="K23" s="30"/>
      <c r="L23" s="43"/>
    </row>
    <row r="24" spans="1:12" ht="12.75">
      <c r="A24" s="9"/>
      <c r="B24" s="3"/>
      <c r="C24" s="3"/>
      <c r="D24" s="3"/>
      <c r="E24" s="22"/>
      <c r="F24" s="30"/>
      <c r="G24" s="30" t="s">
        <v>31</v>
      </c>
      <c r="H24" s="30"/>
      <c r="I24" s="17">
        <f>(((E20*E12)-(E18*E12))+(I14-I13)*5)</f>
        <v>202499.99999999997</v>
      </c>
      <c r="J24" s="30"/>
      <c r="K24" s="30"/>
      <c r="L24" s="43"/>
    </row>
    <row r="25" spans="1:12" ht="12.75">
      <c r="A25" s="9"/>
      <c r="B25" s="3" t="s">
        <v>5</v>
      </c>
      <c r="C25" s="3"/>
      <c r="D25" s="3"/>
      <c r="E25" s="24">
        <v>1.36</v>
      </c>
      <c r="F25" s="30"/>
      <c r="G25" s="30"/>
      <c r="H25" s="30"/>
      <c r="I25" s="16"/>
      <c r="J25" s="30"/>
      <c r="K25" s="30"/>
      <c r="L25" s="43"/>
    </row>
    <row r="26" spans="1:12" ht="12.75">
      <c r="A26" s="9"/>
      <c r="B26" s="3" t="s">
        <v>6</v>
      </c>
      <c r="C26" s="3"/>
      <c r="D26" s="3"/>
      <c r="E26" s="24">
        <v>1.3</v>
      </c>
      <c r="F26" s="30"/>
      <c r="G26" s="44" t="s">
        <v>25</v>
      </c>
      <c r="H26" s="30"/>
      <c r="I26" s="16"/>
      <c r="J26" s="30"/>
      <c r="K26" s="30"/>
      <c r="L26" s="43"/>
    </row>
    <row r="27" spans="1:12" ht="21" customHeight="1">
      <c r="A27" s="10"/>
      <c r="B27" s="11"/>
      <c r="C27" s="11"/>
      <c r="D27" s="11"/>
      <c r="E27" s="23"/>
      <c r="F27" s="45"/>
      <c r="G27" s="50" t="s">
        <v>12</v>
      </c>
      <c r="H27" s="50"/>
      <c r="I27" s="50"/>
      <c r="J27" s="50"/>
      <c r="K27" s="50"/>
      <c r="L27" s="46"/>
    </row>
    <row r="28" spans="1:12" ht="12.75">
      <c r="A28" s="3"/>
      <c r="B28" s="3"/>
      <c r="C28" s="3"/>
      <c r="D28" s="3"/>
      <c r="E28" s="24"/>
      <c r="F28" s="30"/>
      <c r="G28" s="3"/>
      <c r="H28" s="3"/>
      <c r="I28" s="14"/>
      <c r="J28" s="30"/>
      <c r="K28" s="30"/>
      <c r="L28" s="30"/>
    </row>
    <row r="29" spans="1:12" ht="12.75">
      <c r="A29" s="3"/>
      <c r="B29" s="3"/>
      <c r="C29" s="3"/>
      <c r="D29" s="3"/>
      <c r="E29" s="24"/>
      <c r="F29" s="30"/>
      <c r="G29" s="3"/>
      <c r="H29" s="3"/>
      <c r="I29" s="14"/>
      <c r="J29" s="30"/>
      <c r="K29" s="30"/>
      <c r="L29" s="30"/>
    </row>
    <row r="30" spans="1:12" ht="9" customHeight="1">
      <c r="A30" s="3"/>
      <c r="B30" s="3"/>
      <c r="C30" s="3"/>
      <c r="D30" s="3"/>
      <c r="E30" s="24"/>
      <c r="F30" s="30"/>
      <c r="G30" s="3"/>
      <c r="H30" s="3"/>
      <c r="I30" s="14"/>
      <c r="J30" s="30"/>
      <c r="K30" s="30"/>
      <c r="L30" s="30"/>
    </row>
    <row r="31" spans="1:12" ht="12.75">
      <c r="A31" s="3"/>
      <c r="B31" s="3"/>
      <c r="C31" s="3"/>
      <c r="D31" s="3"/>
      <c r="E31" s="24"/>
      <c r="F31" s="30"/>
      <c r="G31" s="3"/>
      <c r="H31" s="3"/>
      <c r="I31" s="14"/>
      <c r="J31" s="30"/>
      <c r="K31" s="30"/>
      <c r="L31" s="30"/>
    </row>
    <row r="32" spans="1:12" ht="12.75">
      <c r="A32" s="3"/>
      <c r="B32" s="3"/>
      <c r="C32" s="3"/>
      <c r="D32" s="3"/>
      <c r="E32" s="24"/>
      <c r="F32" s="30"/>
      <c r="G32" s="3"/>
      <c r="H32" s="3"/>
      <c r="I32" s="14"/>
      <c r="J32" s="3"/>
      <c r="K32" s="3"/>
      <c r="L32" s="3"/>
    </row>
    <row r="33" spans="1:12" ht="12.75">
      <c r="A33" s="3"/>
      <c r="B33" s="3"/>
      <c r="C33" s="3"/>
      <c r="D33" s="3"/>
      <c r="E33" s="14"/>
      <c r="F33" s="30"/>
      <c r="G33" s="3"/>
      <c r="H33" s="3"/>
      <c r="I33" s="14"/>
      <c r="J33" s="3"/>
      <c r="K33" s="3"/>
      <c r="L33" s="3"/>
    </row>
    <row r="34" spans="1:12" ht="12.75">
      <c r="A34" s="3"/>
      <c r="B34" s="3"/>
      <c r="C34" s="3"/>
      <c r="D34" s="3"/>
      <c r="E34" s="14"/>
      <c r="F34" s="3"/>
      <c r="G34" s="3"/>
      <c r="H34" s="3"/>
      <c r="I34" s="14"/>
      <c r="J34" s="3"/>
      <c r="K34" s="3"/>
      <c r="L34" s="3"/>
    </row>
    <row r="35" spans="1:12" ht="12.75">
      <c r="A35" s="3"/>
      <c r="B35" s="3"/>
      <c r="C35" s="3"/>
      <c r="D35" s="3"/>
      <c r="E35" s="14"/>
      <c r="F35" s="3"/>
      <c r="G35" s="3"/>
      <c r="H35" s="3"/>
      <c r="I35" s="14"/>
      <c r="J35" s="3"/>
      <c r="K35" s="3"/>
      <c r="L35" s="3"/>
    </row>
    <row r="36" spans="1:6" ht="12.75">
      <c r="A36" s="3"/>
      <c r="F36" s="3"/>
    </row>
    <row r="37" spans="1:6" ht="12.75">
      <c r="A37" s="3"/>
      <c r="F37" s="3"/>
    </row>
    <row r="38" ht="12.75">
      <c r="F38" s="3"/>
    </row>
  </sheetData>
  <sheetProtection password="A77C" sheet="1" objects="1" scenarios="1"/>
  <mergeCells count="2">
    <mergeCell ref="D2:H3"/>
    <mergeCell ref="G27:K27"/>
  </mergeCells>
  <printOptions/>
  <pageMargins left="0.7" right="0.7" top="0.75" bottom="0.75" header="0.3" footer="0.3"/>
  <pageSetup fitToHeight="1" fitToWidth="1" horizontalDpi="600" verticalDpi="600" orientation="landscape" scale="6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workbookViewId="0" topLeftCell="A1">
      <selection activeCell="B10" sqref="B10"/>
    </sheetView>
  </sheetViews>
  <sheetFormatPr defaultColWidth="8.875" defaultRowHeight="15.75"/>
  <cols>
    <col min="1" max="1" width="5.00390625" style="1" customWidth="1"/>
    <col min="2" max="2" width="25.125" style="1" customWidth="1"/>
    <col min="3" max="3" width="7.875" style="1" customWidth="1"/>
    <col min="4" max="4" width="5.50390625" style="1" customWidth="1"/>
    <col min="5" max="5" width="13.00390625" style="18" customWidth="1"/>
    <col min="6" max="6" width="8.00390625" style="1" customWidth="1"/>
    <col min="7" max="7" width="14.875" style="1" customWidth="1"/>
    <col min="8" max="8" width="21.625" style="1" customWidth="1"/>
    <col min="9" max="9" width="9.125" style="18" customWidth="1"/>
    <col min="10" max="10" width="13.375" style="1" customWidth="1"/>
    <col min="11" max="11" width="11.375" style="1" customWidth="1"/>
    <col min="12" max="12" width="12.875" style="1" customWidth="1"/>
    <col min="13" max="16384" width="8.875" style="1" customWidth="1"/>
  </cols>
  <sheetData>
    <row r="1" spans="1:12" ht="12.75">
      <c r="A1" s="31"/>
      <c r="B1" s="32"/>
      <c r="C1" s="32"/>
      <c r="D1" s="32"/>
      <c r="E1" s="33"/>
      <c r="F1" s="32"/>
      <c r="G1" s="32"/>
      <c r="H1" s="32"/>
      <c r="I1" s="33"/>
      <c r="J1" s="32"/>
      <c r="K1" s="32"/>
      <c r="L1" s="34"/>
    </row>
    <row r="2" spans="1:12" ht="12.75" customHeight="1">
      <c r="A2" s="35"/>
      <c r="B2" s="36"/>
      <c r="C2" s="36"/>
      <c r="D2" s="49" t="s">
        <v>13</v>
      </c>
      <c r="E2" s="49"/>
      <c r="F2" s="49"/>
      <c r="G2" s="49"/>
      <c r="H2" s="49"/>
      <c r="I2" s="37"/>
      <c r="J2" s="36"/>
      <c r="K2" s="36"/>
      <c r="L2" s="38"/>
    </row>
    <row r="3" spans="1:12" ht="12.75" customHeight="1">
      <c r="A3" s="35"/>
      <c r="B3" s="36"/>
      <c r="C3" s="36"/>
      <c r="D3" s="49"/>
      <c r="E3" s="49"/>
      <c r="F3" s="49"/>
      <c r="G3" s="49"/>
      <c r="H3" s="49"/>
      <c r="I3" s="37"/>
      <c r="J3" s="36"/>
      <c r="K3" s="36"/>
      <c r="L3" s="38"/>
    </row>
    <row r="4" spans="1:12" ht="18">
      <c r="A4" s="35"/>
      <c r="B4" s="36"/>
      <c r="C4" s="36"/>
      <c r="D4" s="36"/>
      <c r="E4" s="37"/>
      <c r="F4" s="47" t="s">
        <v>19</v>
      </c>
      <c r="G4" s="36"/>
      <c r="H4" s="36"/>
      <c r="I4" s="37"/>
      <c r="J4" s="36"/>
      <c r="K4" s="36"/>
      <c r="L4" s="38"/>
    </row>
    <row r="5" spans="1:12" ht="12.75">
      <c r="A5" s="35"/>
      <c r="B5" s="36"/>
      <c r="C5" s="36"/>
      <c r="D5" s="36"/>
      <c r="E5" s="37"/>
      <c r="F5" s="36"/>
      <c r="G5" s="36"/>
      <c r="H5" s="36"/>
      <c r="I5" s="37"/>
      <c r="J5" s="36"/>
      <c r="K5" s="36"/>
      <c r="L5" s="38"/>
    </row>
    <row r="6" spans="1:12" ht="12.75">
      <c r="A6" s="35"/>
      <c r="B6" s="36"/>
      <c r="C6" s="36"/>
      <c r="D6" s="36"/>
      <c r="E6" s="37"/>
      <c r="F6" s="36"/>
      <c r="G6" s="36"/>
      <c r="H6" s="36"/>
      <c r="I6" s="37"/>
      <c r="J6" s="36"/>
      <c r="K6" s="36"/>
      <c r="L6" s="38"/>
    </row>
    <row r="7" spans="1:12" s="4" customFormat="1" ht="7.5" customHeight="1">
      <c r="A7" s="5"/>
      <c r="B7" s="6"/>
      <c r="C7" s="6"/>
      <c r="D7" s="6"/>
      <c r="E7" s="12"/>
      <c r="F7" s="39"/>
      <c r="G7" s="39"/>
      <c r="H7" s="39"/>
      <c r="I7" s="40"/>
      <c r="J7" s="39"/>
      <c r="K7" s="39"/>
      <c r="L7" s="41"/>
    </row>
    <row r="8" spans="1:12" s="2" customFormat="1" ht="15.75">
      <c r="A8" s="7"/>
      <c r="B8" s="8" t="s">
        <v>2</v>
      </c>
      <c r="C8" s="8"/>
      <c r="D8" s="8"/>
      <c r="E8" s="13"/>
      <c r="F8" s="27"/>
      <c r="G8" s="27" t="s">
        <v>3</v>
      </c>
      <c r="H8" s="27"/>
      <c r="I8" s="28"/>
      <c r="J8" s="27"/>
      <c r="K8" s="27"/>
      <c r="L8" s="42"/>
    </row>
    <row r="9" spans="1:12" ht="6" customHeight="1">
      <c r="A9" s="9"/>
      <c r="B9" s="3"/>
      <c r="C9" s="3"/>
      <c r="D9" s="3"/>
      <c r="E9" s="14"/>
      <c r="F9" s="30"/>
      <c r="G9" s="29"/>
      <c r="H9" s="30"/>
      <c r="I9" s="16"/>
      <c r="J9" s="30"/>
      <c r="K9" s="30"/>
      <c r="L9" s="43"/>
    </row>
    <row r="10" spans="1:12" ht="12.75">
      <c r="A10" s="9"/>
      <c r="B10" s="3" t="s">
        <v>23</v>
      </c>
      <c r="C10" s="3"/>
      <c r="D10" s="3"/>
      <c r="E10" s="19">
        <v>1000</v>
      </c>
      <c r="F10" s="30"/>
      <c r="G10" s="30" t="s">
        <v>10</v>
      </c>
      <c r="H10" s="30"/>
      <c r="I10" s="15">
        <f>(E14*E25)*E12</f>
        <v>27.200000000000003</v>
      </c>
      <c r="J10" s="30"/>
      <c r="K10" s="30"/>
      <c r="L10" s="43"/>
    </row>
    <row r="11" spans="1:12" ht="12.75">
      <c r="A11" s="9"/>
      <c r="B11" s="3"/>
      <c r="C11" s="3"/>
      <c r="D11" s="3"/>
      <c r="E11" s="25"/>
      <c r="F11" s="30"/>
      <c r="G11" s="30" t="s">
        <v>11</v>
      </c>
      <c r="H11" s="30"/>
      <c r="I11" s="15">
        <f>(E16*E26)*E12</f>
        <v>35.099999999999994</v>
      </c>
      <c r="J11" s="30"/>
      <c r="K11" s="30"/>
      <c r="L11" s="43"/>
    </row>
    <row r="12" spans="1:12" ht="12.75">
      <c r="A12" s="9"/>
      <c r="B12" s="3" t="s">
        <v>1</v>
      </c>
      <c r="C12" s="3"/>
      <c r="D12" s="3"/>
      <c r="E12" s="19">
        <v>10</v>
      </c>
      <c r="F12" s="30"/>
      <c r="G12" s="30"/>
      <c r="H12" s="30"/>
      <c r="I12" s="16"/>
      <c r="J12" s="30"/>
      <c r="K12" s="30"/>
      <c r="L12" s="43"/>
    </row>
    <row r="13" spans="1:12" ht="12.75">
      <c r="A13" s="9"/>
      <c r="B13" s="3"/>
      <c r="C13" s="3"/>
      <c r="D13" s="3"/>
      <c r="E13" s="26"/>
      <c r="F13" s="30"/>
      <c r="G13" s="30" t="s">
        <v>17</v>
      </c>
      <c r="H13" s="30"/>
      <c r="I13" s="17">
        <f>(I10*E10)</f>
        <v>27200.000000000004</v>
      </c>
      <c r="J13" s="30"/>
      <c r="K13" s="30"/>
      <c r="L13" s="43"/>
    </row>
    <row r="14" spans="1:12" ht="12.75">
      <c r="A14" s="9"/>
      <c r="B14" s="3" t="s">
        <v>0</v>
      </c>
      <c r="C14" s="3"/>
      <c r="D14" s="3"/>
      <c r="E14" s="20">
        <v>2</v>
      </c>
      <c r="F14" s="30"/>
      <c r="G14" s="30" t="s">
        <v>18</v>
      </c>
      <c r="H14" s="30"/>
      <c r="I14" s="17">
        <f>(I11*E10)</f>
        <v>35099.99999999999</v>
      </c>
      <c r="J14" s="30"/>
      <c r="K14" s="30"/>
      <c r="L14" s="43"/>
    </row>
    <row r="15" spans="1:12" ht="12.75">
      <c r="A15" s="9"/>
      <c r="B15" s="3"/>
      <c r="C15" s="3"/>
      <c r="D15" s="3"/>
      <c r="E15" s="26"/>
      <c r="F15" s="30"/>
      <c r="G15" s="30"/>
      <c r="H15" s="30"/>
      <c r="I15" s="16"/>
      <c r="J15" s="30"/>
      <c r="K15" s="30"/>
      <c r="L15" s="43"/>
    </row>
    <row r="16" spans="1:12" ht="12.75">
      <c r="A16" s="9"/>
      <c r="B16" s="3" t="s">
        <v>8</v>
      </c>
      <c r="C16" s="3"/>
      <c r="D16" s="3"/>
      <c r="E16" s="20">
        <v>3.9</v>
      </c>
      <c r="F16" s="30"/>
      <c r="G16" s="30" t="s">
        <v>26</v>
      </c>
      <c r="H16" s="30"/>
      <c r="I16" s="17">
        <f>I13*3</f>
        <v>81600.00000000001</v>
      </c>
      <c r="J16" s="30"/>
      <c r="K16" s="30"/>
      <c r="L16" s="43"/>
    </row>
    <row r="17" spans="1:12" ht="12.75">
      <c r="A17" s="9"/>
      <c r="B17" s="3"/>
      <c r="C17" s="3"/>
      <c r="D17" s="3"/>
      <c r="E17" s="25"/>
      <c r="F17" s="30"/>
      <c r="G17" s="30" t="s">
        <v>32</v>
      </c>
      <c r="H17" s="30"/>
      <c r="I17" s="17">
        <f>I14*3</f>
        <v>105299.99999999997</v>
      </c>
      <c r="J17" s="30"/>
      <c r="K17" s="30"/>
      <c r="L17" s="43"/>
    </row>
    <row r="18" spans="1:12" ht="12.75">
      <c r="A18" s="9"/>
      <c r="B18" s="3" t="s">
        <v>14</v>
      </c>
      <c r="C18" s="3"/>
      <c r="D18" s="3"/>
      <c r="E18" s="21">
        <v>10500</v>
      </c>
      <c r="F18" s="30"/>
      <c r="G18" s="30"/>
      <c r="H18" s="30"/>
      <c r="I18" s="16"/>
      <c r="J18" s="30"/>
      <c r="K18" s="30"/>
      <c r="L18" s="43"/>
    </row>
    <row r="19" spans="1:12" ht="12.75">
      <c r="A19" s="9"/>
      <c r="B19" s="3"/>
      <c r="C19" s="3"/>
      <c r="D19" s="3"/>
      <c r="E19" s="25"/>
      <c r="F19" s="30"/>
      <c r="G19" s="30" t="s">
        <v>28</v>
      </c>
      <c r="H19" s="30"/>
      <c r="I19" s="17">
        <f>I13*5</f>
        <v>136000.00000000003</v>
      </c>
      <c r="J19" s="30"/>
      <c r="K19" s="30"/>
      <c r="L19" s="43"/>
    </row>
    <row r="20" spans="1:12" ht="12.75">
      <c r="A20" s="9"/>
      <c r="B20" s="3" t="s">
        <v>15</v>
      </c>
      <c r="C20" s="3"/>
      <c r="D20" s="3"/>
      <c r="E20" s="21">
        <v>10500</v>
      </c>
      <c r="F20" s="30"/>
      <c r="G20" s="30" t="s">
        <v>33</v>
      </c>
      <c r="H20" s="30"/>
      <c r="I20" s="17">
        <f>I14*5</f>
        <v>175499.99999999997</v>
      </c>
      <c r="J20" s="30"/>
      <c r="K20" s="30"/>
      <c r="L20" s="43"/>
    </row>
    <row r="21" spans="1:12" ht="12.75">
      <c r="A21" s="9"/>
      <c r="B21" s="3"/>
      <c r="C21" s="3"/>
      <c r="D21" s="3"/>
      <c r="E21" s="22"/>
      <c r="F21" s="30"/>
      <c r="G21" s="30"/>
      <c r="H21" s="30"/>
      <c r="I21" s="16"/>
      <c r="J21" s="30"/>
      <c r="K21" s="30"/>
      <c r="L21" s="43"/>
    </row>
    <row r="22" spans="1:12" ht="12.75">
      <c r="A22" s="9"/>
      <c r="B22" s="3"/>
      <c r="C22" s="3"/>
      <c r="D22" s="3"/>
      <c r="E22" s="22"/>
      <c r="F22" s="30"/>
      <c r="G22" s="30" t="s">
        <v>24</v>
      </c>
      <c r="H22" s="30"/>
      <c r="I22" s="17">
        <f>(((E20*E12)-(E18*E12))+(I14-I13))</f>
        <v>7899.999999999989</v>
      </c>
      <c r="J22" s="30"/>
      <c r="K22" s="30"/>
      <c r="L22" s="43"/>
    </row>
    <row r="23" spans="1:12" ht="15.75">
      <c r="A23" s="9"/>
      <c r="B23" s="8" t="s">
        <v>4</v>
      </c>
      <c r="C23" s="3"/>
      <c r="D23" s="3"/>
      <c r="E23" s="22"/>
      <c r="F23" s="30"/>
      <c r="G23" s="30" t="s">
        <v>30</v>
      </c>
      <c r="H23" s="30"/>
      <c r="I23" s="17">
        <f>(((E20*E12)-(E18*E12))+(I14-I13)*3)</f>
        <v>23699.999999999967</v>
      </c>
      <c r="J23" s="30"/>
      <c r="K23" s="30"/>
      <c r="L23" s="43"/>
    </row>
    <row r="24" spans="1:12" ht="12.75">
      <c r="A24" s="9"/>
      <c r="B24" s="3"/>
      <c r="C24" s="3"/>
      <c r="D24" s="3"/>
      <c r="E24" s="22"/>
      <c r="F24" s="30"/>
      <c r="G24" s="30" t="s">
        <v>31</v>
      </c>
      <c r="H24" s="30"/>
      <c r="I24" s="17">
        <f>(((E20*E12)-(E18*E12))+(I14-I13)*5)</f>
        <v>39499.99999999994</v>
      </c>
      <c r="J24" s="30"/>
      <c r="K24" s="30"/>
      <c r="L24" s="43"/>
    </row>
    <row r="25" spans="1:12" ht="12.75">
      <c r="A25" s="9"/>
      <c r="B25" s="3" t="s">
        <v>5</v>
      </c>
      <c r="C25" s="3"/>
      <c r="D25" s="3"/>
      <c r="E25" s="24">
        <v>1.36</v>
      </c>
      <c r="F25" s="30"/>
      <c r="G25" s="30"/>
      <c r="H25" s="30"/>
      <c r="I25" s="16"/>
      <c r="J25" s="30"/>
      <c r="K25" s="30"/>
      <c r="L25" s="43"/>
    </row>
    <row r="26" spans="1:12" ht="12.75">
      <c r="A26" s="9"/>
      <c r="B26" s="3" t="s">
        <v>7</v>
      </c>
      <c r="C26" s="3"/>
      <c r="D26" s="3"/>
      <c r="E26" s="24">
        <v>0.9</v>
      </c>
      <c r="F26" s="30"/>
      <c r="G26" s="44" t="s">
        <v>25</v>
      </c>
      <c r="H26" s="30"/>
      <c r="I26" s="16"/>
      <c r="J26" s="30"/>
      <c r="K26" s="30"/>
      <c r="L26" s="43"/>
    </row>
    <row r="27" spans="1:12" ht="21" customHeight="1">
      <c r="A27" s="10"/>
      <c r="B27" s="11"/>
      <c r="C27" s="11"/>
      <c r="D27" s="11"/>
      <c r="E27" s="23"/>
      <c r="F27" s="45"/>
      <c r="G27" s="50" t="s">
        <v>12</v>
      </c>
      <c r="H27" s="50"/>
      <c r="I27" s="50"/>
      <c r="J27" s="50"/>
      <c r="K27" s="50"/>
      <c r="L27" s="46"/>
    </row>
    <row r="28" spans="1:12" ht="12.75">
      <c r="A28" s="3"/>
      <c r="B28" s="3"/>
      <c r="C28" s="3"/>
      <c r="D28" s="3"/>
      <c r="E28" s="24"/>
      <c r="F28" s="30"/>
      <c r="G28" s="3"/>
      <c r="H28" s="3"/>
      <c r="I28" s="14"/>
      <c r="J28" s="30"/>
      <c r="K28" s="30"/>
      <c r="L28" s="30"/>
    </row>
    <row r="29" spans="1:12" ht="12.75">
      <c r="A29" s="3"/>
      <c r="B29" s="3"/>
      <c r="C29" s="3"/>
      <c r="D29" s="3"/>
      <c r="E29" s="24"/>
      <c r="F29" s="30"/>
      <c r="G29" s="3"/>
      <c r="H29" s="3"/>
      <c r="I29" s="14"/>
      <c r="J29" s="30"/>
      <c r="K29" s="30"/>
      <c r="L29" s="30"/>
    </row>
    <row r="30" spans="1:12" ht="9" customHeight="1">
      <c r="A30" s="3"/>
      <c r="B30" s="3"/>
      <c r="C30" s="3"/>
      <c r="D30" s="3"/>
      <c r="E30" s="24"/>
      <c r="F30" s="30"/>
      <c r="G30" s="3"/>
      <c r="H30" s="3"/>
      <c r="I30" s="14"/>
      <c r="J30" s="30"/>
      <c r="K30" s="30"/>
      <c r="L30" s="30"/>
    </row>
    <row r="31" spans="1:12" ht="12.75">
      <c r="A31" s="3"/>
      <c r="B31" s="3"/>
      <c r="C31" s="3"/>
      <c r="D31" s="3"/>
      <c r="E31" s="24"/>
      <c r="F31" s="30"/>
      <c r="G31" s="3"/>
      <c r="H31" s="3"/>
      <c r="I31" s="14"/>
      <c r="J31" s="30"/>
      <c r="K31" s="30"/>
      <c r="L31" s="30"/>
    </row>
    <row r="32" spans="1:12" ht="12.75">
      <c r="A32" s="3"/>
      <c r="B32" s="3"/>
      <c r="C32" s="3"/>
      <c r="D32" s="3"/>
      <c r="E32" s="24"/>
      <c r="F32" s="30"/>
      <c r="G32" s="3"/>
      <c r="H32" s="3"/>
      <c r="I32" s="14"/>
      <c r="J32" s="3"/>
      <c r="K32" s="3"/>
      <c r="L32" s="3"/>
    </row>
    <row r="33" spans="1:12" ht="12.75">
      <c r="A33" s="3"/>
      <c r="B33" s="3"/>
      <c r="C33" s="3"/>
      <c r="D33" s="3"/>
      <c r="E33" s="14"/>
      <c r="F33" s="30"/>
      <c r="G33" s="3"/>
      <c r="H33" s="3"/>
      <c r="I33" s="14"/>
      <c r="J33" s="3"/>
      <c r="K33" s="3"/>
      <c r="L33" s="3"/>
    </row>
    <row r="34" spans="1:12" ht="12.75">
      <c r="A34" s="3"/>
      <c r="B34" s="3"/>
      <c r="C34" s="3"/>
      <c r="D34" s="3"/>
      <c r="E34" s="14"/>
      <c r="F34" s="3"/>
      <c r="G34" s="3"/>
      <c r="H34" s="3"/>
      <c r="I34" s="14"/>
      <c r="J34" s="3"/>
      <c r="K34" s="3"/>
      <c r="L34" s="3"/>
    </row>
    <row r="35" spans="1:12" ht="12.75">
      <c r="A35" s="3"/>
      <c r="B35" s="3"/>
      <c r="C35" s="3"/>
      <c r="D35" s="3"/>
      <c r="E35" s="14"/>
      <c r="F35" s="3"/>
      <c r="G35" s="3"/>
      <c r="H35" s="3"/>
      <c r="I35" s="14"/>
      <c r="J35" s="3"/>
      <c r="K35" s="3"/>
      <c r="L35" s="3"/>
    </row>
    <row r="36" spans="1:6" ht="12.75">
      <c r="A36" s="3"/>
      <c r="F36" s="3"/>
    </row>
    <row r="37" spans="1:6" ht="12.75">
      <c r="A37" s="3"/>
      <c r="F37" s="3"/>
    </row>
    <row r="38" ht="12.75">
      <c r="F38" s="3"/>
    </row>
  </sheetData>
  <sheetProtection password="A77C" sheet="1" objects="1" scenarios="1"/>
  <mergeCells count="2">
    <mergeCell ref="D2:H3"/>
    <mergeCell ref="G27:K27"/>
  </mergeCells>
  <printOptions/>
  <pageMargins left="0.7" right="0.7" top="0.75" bottom="0.75" header="0.3" footer="0.3"/>
  <pageSetup fitToHeight="1" fitToWidth="1" horizontalDpi="600" verticalDpi="600" orientation="landscape" scale="6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Swanson Russell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Prettyman</dc:creator>
  <cp:keywords/>
  <dc:description/>
  <cp:lastModifiedBy>Jeralee Shotkoski</cp:lastModifiedBy>
  <cp:lastPrinted>2014-04-21T19:37:44Z</cp:lastPrinted>
  <dcterms:created xsi:type="dcterms:W3CDTF">2014-04-21T19:03:04Z</dcterms:created>
  <dcterms:modified xsi:type="dcterms:W3CDTF">2014-10-16T20:06:23Z</dcterms:modified>
  <cp:category/>
  <cp:version/>
  <cp:contentType/>
  <cp:contentStatus/>
</cp:coreProperties>
</file>